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E:\3-งานพนักงานมหาวิทยาลัย\งานเข้าสู่ตำแหน่งสายสนับสนุน-พนม\"/>
    </mc:Choice>
  </mc:AlternateContent>
  <xr:revisionPtr revIDLastSave="0" documentId="13_ncr:1_{B8C5D324-3906-4954-B163-0D9CDFE848C7}" xr6:coauthVersionLast="36" xr6:coauthVersionMax="36" xr10:uidLastSave="{00000000-0000-0000-0000-000000000000}"/>
  <bookViews>
    <workbookView xWindow="0" yWindow="0" windowWidth="24000" windowHeight="9030" activeTab="1" xr2:uid="{00000000-000D-0000-FFFF-FFFF00000000}"/>
  </bookViews>
  <sheets>
    <sheet name="ตบ-แบบ1" sheetId="1" r:id="rId1"/>
    <sheet name="ตย-แบบ2" sheetId="2" r:id="rId2"/>
  </sheets>
  <definedNames>
    <definedName name="_xlnm.Print_Titles" localSheetId="0">'ตบ-แบบ1'!$1:$2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9" i="2"/>
  <c r="J9" i="2"/>
  <c r="G20" i="1"/>
  <c r="E20" i="1"/>
  <c r="H20" i="1" s="1"/>
  <c r="H24" i="1" s="1"/>
  <c r="F20" i="1"/>
  <c r="I20" i="1" s="1"/>
  <c r="I24" i="1" s="1"/>
  <c r="G7" i="1"/>
  <c r="F7" i="1"/>
  <c r="I7" i="1" s="1"/>
  <c r="I11" i="1" s="1"/>
  <c r="E7" i="1"/>
  <c r="J23" i="2"/>
  <c r="I23" i="2"/>
  <c r="H23" i="2"/>
  <c r="J22" i="2"/>
  <c r="I22" i="2"/>
  <c r="H22" i="2"/>
  <c r="J21" i="2"/>
  <c r="I21" i="2"/>
  <c r="H21" i="2"/>
  <c r="H24" i="2" s="1"/>
  <c r="I25" i="2" s="1"/>
  <c r="J10" i="2"/>
  <c r="I10" i="2"/>
  <c r="H10" i="2"/>
  <c r="J8" i="2"/>
  <c r="I8" i="2"/>
  <c r="H8" i="2"/>
  <c r="H11" i="2" l="1"/>
  <c r="I12" i="2" s="1"/>
  <c r="J24" i="2"/>
  <c r="I24" i="2"/>
  <c r="J26" i="2" s="1"/>
  <c r="K27" i="2" s="1"/>
  <c r="J11" i="2"/>
  <c r="I11" i="2"/>
  <c r="J20" i="1"/>
  <c r="J24" i="1" s="1"/>
  <c r="J7" i="1"/>
  <c r="J11" i="1" s="1"/>
  <c r="H7" i="1"/>
  <c r="H11" i="1" s="1"/>
  <c r="J13" i="2" l="1"/>
  <c r="K14" i="2" s="1"/>
  <c r="I25" i="1"/>
  <c r="J26" i="1" s="1"/>
  <c r="I12" i="1"/>
  <c r="J13" i="1" l="1"/>
  <c r="K14" i="1" s="1"/>
  <c r="K27" i="1"/>
</calcChain>
</file>

<file path=xl/sharedStrings.xml><?xml version="1.0" encoding="utf-8"?>
<sst xmlns="http://schemas.openxmlformats.org/spreadsheetml/2006/main" count="108" uniqueCount="29">
  <si>
    <t>งาน</t>
  </si>
  <si>
    <t>รายละเอียดการปฏิบัติงาน</t>
  </si>
  <si>
    <t>ปริมาณงาน</t>
  </si>
  <si>
    <t>ระยะเวลาที่ใช้ปฏิบัติงาน / หน่วย</t>
  </si>
  <si>
    <t>ระยะเวลาที่ใช้ปฏิบัติงานรวม</t>
  </si>
  <si>
    <t>หน่วยนับ</t>
  </si>
  <si>
    <t>จำนวน</t>
  </si>
  <si>
    <t>นาที</t>
  </si>
  <si>
    <t>ชั่วโมง</t>
  </si>
  <si>
    <t>วัน</t>
  </si>
  <si>
    <t>ครั้ง</t>
  </si>
  <si>
    <t>สรุปปริมาณงาน ต่อสัปดาห์</t>
  </si>
  <si>
    <t>รวมปริมาณงาน</t>
  </si>
  <si>
    <t xml:space="preserve">  (60 นาทีเป็น 1 ชม.)  แปลงนาทีเป็นชั่วโมง</t>
  </si>
  <si>
    <t xml:space="preserve"> (7 ชม. เป็น 1 วัน )แปลงชั่วโมงเป็นวัน</t>
  </si>
  <si>
    <t xml:space="preserve">52 สัปดาห์ คิดเป็น 1 ปี  </t>
  </si>
  <si>
    <t xml:space="preserve">หมายเหตุ  ให้แสดงภาระงานย้อนหลังเป็นรายปี นับจากวันที่ยื่นขอกำหนดตำแหน่ง  </t>
  </si>
  <si>
    <r>
      <t xml:space="preserve">การคิดภาระงาน </t>
    </r>
    <r>
      <rPr>
        <b/>
        <u/>
        <sz val="19"/>
        <color theme="1"/>
        <rFont val="TH SarabunPSK"/>
        <family val="2"/>
      </rPr>
      <t>ตำแหน่ง: เจ้าหน้าที่บริหารงานทั่วไป</t>
    </r>
    <r>
      <rPr>
        <b/>
        <sz val="19"/>
        <color theme="1"/>
        <rFont val="TH SarabunPSK"/>
        <family val="2"/>
      </rPr>
      <t xml:space="preserve">  กองบริหารงานบุคคล  สำนักงานมหาวิทยาลัย</t>
    </r>
  </si>
  <si>
    <t>(ตัวอย่าง)    แบบคำนวนปริมาณภาระงานย้อนหลังสองปี    ส่วนที่1 ตาม ปพส. 01 (รายสัปดาห์)</t>
  </si>
  <si>
    <t xml:space="preserve"> (5 วันเป็น 1 สัปดาห์) แปลงวันเป็นสัปดาห์</t>
  </si>
  <si>
    <t>ฉบับ</t>
  </si>
  <si>
    <t>งานขอหนังสือรับรองเพื่อขอกู้เงินบำเหน็จค้ำประกันของผู้รับบำนาญ</t>
  </si>
  <si>
    <t>ตรวจสอบข้อมูลประวัติการขอกู้เงินบำเหน็จค้ำประกันของผู้รับบำนาญ ในระบบ e-pension</t>
  </si>
  <si>
    <t>รับและตรวจสอบแบบฟอร์มขอกู้บำเหน็จค้ำประกันของผู้รับบำนาญ พร้อมหลักฐานประกอบ จากผู้รับบำนาญ</t>
  </si>
  <si>
    <t>ปรับปรุงข้อมูลทะเบียนประวัติของข้าราชการ ลูกจ้างประจำ และผู้รับบำนาญ ในระบบฐานข้อมูลบุคลากรภาครัฐ (e-pension)</t>
  </si>
  <si>
    <t>สแกนและจัดเก็บข้อมูลเข้าแฟ้มเอกสารและฐานข้อมูลบุคลากร</t>
  </si>
  <si>
    <t>ตรวจสอบหลักฐานที่ใช้การปรับปรุงข้อมูล จากผู้รับบำนาญ</t>
  </si>
  <si>
    <t>บันทึกแก้ไขข้อมูลทะเบียนประวัติของผู้รับบำนาญและบุคคลในครอบครัวและอื่นๆ ตามตาหลักฐาน ในระบบ (e-pension)</t>
  </si>
  <si>
    <t>ส่งแบบฟอร์มให้หน่วยงานดำเนินการขอหนังสือรับรองในระบบของกรมบัญชีกลาง/ติดตามการออกหนังสือรับรองของกรมบัญชีกลาง และแจ้งให้ผู้รับบำนาญทราบ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</si>
</sst>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15"/>
      <name val="TH SarabunPSK"/>
      <family val="2"/>
    </font>
    <font>
      <b/>
      <sz val="15"/>
      <color rgb="FFC00000"/>
      <name val="TH SarabunPSK"/>
      <family val="2"/>
    </font>
    <font>
      <b/>
      <sz val="19"/>
      <color theme="1"/>
      <name val="TH SarabunPSK"/>
      <family val="2"/>
    </font>
    <font>
      <b/>
      <u/>
      <sz val="19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5" fontId="3" fillId="5" borderId="3" xfId="1" applyNumberFormat="1" applyFont="1" applyFill="1" applyBorder="1" applyAlignment="1">
      <alignment horizontal="center" vertical="top" wrapText="1"/>
    </xf>
    <xf numFmtId="2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center" vertical="top" wrapText="1"/>
    </xf>
    <xf numFmtId="165" fontId="3" fillId="5" borderId="1" xfId="1" applyNumberFormat="1" applyFont="1" applyFill="1" applyBorder="1" applyAlignment="1">
      <alignment horizontal="center" vertical="top" wrapText="1"/>
    </xf>
    <xf numFmtId="0" fontId="3" fillId="5" borderId="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7" xfId="1" applyNumberFormat="1" applyFont="1" applyFill="1" applyBorder="1" applyAlignment="1">
      <alignment horizontal="center" vertical="top" wrapText="1"/>
    </xf>
    <xf numFmtId="164" fontId="3" fillId="5" borderId="7" xfId="1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2" fontId="3" fillId="8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" fillId="3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2" fontId="3" fillId="0" borderId="3" xfId="1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2" fontId="3" fillId="4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top" wrapText="1"/>
    </xf>
    <xf numFmtId="43" fontId="3" fillId="5" borderId="1" xfId="1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center" vertical="top" wrapText="1"/>
    </xf>
    <xf numFmtId="2" fontId="7" fillId="9" borderId="1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2" fontId="5" fillId="9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" fillId="7" borderId="4" xfId="0" applyFont="1" applyFill="1" applyBorder="1" applyAlignment="1">
      <alignment horizontal="center" vertical="top" wrapText="1"/>
    </xf>
    <xf numFmtId="0" fontId="3" fillId="7" borderId="5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zoomScaleNormal="100" workbookViewId="0">
      <selection activeCell="C7" sqref="C7"/>
    </sheetView>
  </sheetViews>
  <sheetFormatPr defaultColWidth="9" defaultRowHeight="19.5"/>
  <cols>
    <col min="1" max="1" width="4.28515625" style="1" bestFit="1" customWidth="1"/>
    <col min="2" max="2" width="57.5703125" style="2" customWidth="1"/>
    <col min="3" max="3" width="9.42578125" style="1" customWidth="1"/>
    <col min="4" max="4" width="8.5703125" style="1" customWidth="1"/>
    <col min="5" max="5" width="9.140625" style="1" customWidth="1"/>
    <col min="6" max="6" width="11" style="1" customWidth="1"/>
    <col min="7" max="7" width="8" style="1" customWidth="1"/>
    <col min="8" max="8" width="8.140625" style="1" customWidth="1"/>
    <col min="9" max="9" width="11" style="1" bestFit="1" customWidth="1"/>
    <col min="10" max="10" width="8" style="1" bestFit="1" customWidth="1"/>
    <col min="11" max="11" width="16.42578125" style="1" customWidth="1"/>
    <col min="12" max="12" width="13.140625" style="1" customWidth="1"/>
    <col min="13" max="13" width="12.7109375" style="1" customWidth="1"/>
    <col min="14" max="16384" width="9" style="1"/>
  </cols>
  <sheetData>
    <row r="1" spans="1:13" ht="24.7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24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>
      <c r="H3" s="58"/>
      <c r="I3" s="58"/>
      <c r="J3" s="58"/>
      <c r="K3" s="58"/>
    </row>
    <row r="4" spans="1:13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1:13" s="5" customFormat="1" ht="21" customHeight="1">
      <c r="A5" s="49" t="s">
        <v>0</v>
      </c>
      <c r="B5" s="49" t="s">
        <v>1</v>
      </c>
      <c r="C5" s="50" t="s">
        <v>2</v>
      </c>
      <c r="D5" s="51"/>
      <c r="E5" s="55" t="s">
        <v>3</v>
      </c>
      <c r="F5" s="56"/>
      <c r="G5" s="56"/>
      <c r="H5" s="57" t="s">
        <v>4</v>
      </c>
      <c r="I5" s="57"/>
      <c r="J5" s="57"/>
      <c r="K5" s="52" t="s">
        <v>11</v>
      </c>
    </row>
    <row r="6" spans="1:13" s="5" customFormat="1">
      <c r="A6" s="49"/>
      <c r="B6" s="49"/>
      <c r="C6" s="6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4" t="s">
        <v>7</v>
      </c>
      <c r="I6" s="4" t="s">
        <v>8</v>
      </c>
      <c r="J6" s="4" t="s">
        <v>9</v>
      </c>
      <c r="K6" s="53"/>
    </row>
    <row r="7" spans="1:13">
      <c r="A7" s="38">
        <v>1</v>
      </c>
      <c r="B7" s="39" t="s">
        <v>21</v>
      </c>
      <c r="C7" s="38" t="s">
        <v>20</v>
      </c>
      <c r="D7" s="40">
        <v>5</v>
      </c>
      <c r="E7" s="40">
        <f>SUM(E8:E10)</f>
        <v>20</v>
      </c>
      <c r="F7" s="40">
        <f>SUM(F8:F10)</f>
        <v>1</v>
      </c>
      <c r="G7" s="40">
        <f>SUM(G8:G10)</f>
        <v>0</v>
      </c>
      <c r="H7" s="40">
        <f>E7*D7</f>
        <v>100</v>
      </c>
      <c r="I7" s="40">
        <f>F7*D7</f>
        <v>5</v>
      </c>
      <c r="J7" s="40">
        <f>G7*E7</f>
        <v>0</v>
      </c>
      <c r="K7" s="41"/>
    </row>
    <row r="8" spans="1:13" ht="42">
      <c r="A8" s="13"/>
      <c r="B8" s="59" t="s">
        <v>22</v>
      </c>
      <c r="C8" s="8"/>
      <c r="D8" s="9"/>
      <c r="E8" s="60">
        <v>10</v>
      </c>
      <c r="F8" s="10"/>
      <c r="G8" s="10"/>
      <c r="H8" s="11"/>
      <c r="I8" s="11"/>
      <c r="J8" s="11"/>
      <c r="K8" s="12"/>
    </row>
    <row r="9" spans="1:13" ht="42">
      <c r="A9" s="13"/>
      <c r="B9" s="59" t="s">
        <v>23</v>
      </c>
      <c r="C9" s="8"/>
      <c r="D9" s="9"/>
      <c r="E9" s="60"/>
      <c r="F9" s="61">
        <v>1</v>
      </c>
      <c r="G9" s="10"/>
      <c r="H9" s="11"/>
      <c r="I9" s="11"/>
      <c r="J9" s="11"/>
      <c r="K9" s="12"/>
    </row>
    <row r="10" spans="1:13" ht="63">
      <c r="A10" s="13"/>
      <c r="B10" s="59" t="s">
        <v>28</v>
      </c>
      <c r="C10" s="8"/>
      <c r="D10" s="9"/>
      <c r="E10" s="60">
        <v>10</v>
      </c>
      <c r="F10" s="10"/>
      <c r="G10" s="10"/>
      <c r="H10" s="11"/>
      <c r="I10" s="11"/>
      <c r="J10" s="11"/>
      <c r="K10" s="12"/>
    </row>
    <row r="11" spans="1:13">
      <c r="A11" s="14"/>
      <c r="B11" s="15"/>
      <c r="C11" s="44" t="s">
        <v>12</v>
      </c>
      <c r="D11" s="44"/>
      <c r="E11" s="44"/>
      <c r="F11" s="44"/>
      <c r="G11" s="44"/>
      <c r="H11" s="19">
        <f>SUM(H7)</f>
        <v>100</v>
      </c>
      <c r="I11" s="19">
        <f>SUM(I7)</f>
        <v>5</v>
      </c>
      <c r="J11" s="19">
        <f>SUM(J7)</f>
        <v>0</v>
      </c>
      <c r="K11" s="32"/>
    </row>
    <row r="12" spans="1:13" ht="21" customHeight="1">
      <c r="B12" s="33" t="s">
        <v>16</v>
      </c>
      <c r="D12" s="47" t="s">
        <v>13</v>
      </c>
      <c r="E12" s="47"/>
      <c r="F12" s="47"/>
      <c r="G12" s="48"/>
      <c r="H12" s="18"/>
      <c r="I12" s="37">
        <f>H11/60</f>
        <v>1.6666666666666667</v>
      </c>
      <c r="J12" s="20"/>
      <c r="K12" s="17"/>
      <c r="L12" s="21"/>
    </row>
    <row r="13" spans="1:13" ht="21" customHeight="1">
      <c r="B13" s="33" t="s">
        <v>15</v>
      </c>
      <c r="D13" s="47" t="s">
        <v>14</v>
      </c>
      <c r="E13" s="47"/>
      <c r="F13" s="47"/>
      <c r="G13" s="48"/>
      <c r="H13" s="22"/>
      <c r="I13" s="22"/>
      <c r="J13" s="23">
        <f>(I12+I11)/7</f>
        <v>0.95238095238095244</v>
      </c>
      <c r="K13" s="17"/>
      <c r="L13" s="21"/>
    </row>
    <row r="14" spans="1:13" s="24" customFormat="1">
      <c r="B14" s="25"/>
      <c r="D14" s="45" t="s">
        <v>19</v>
      </c>
      <c r="E14" s="45"/>
      <c r="F14" s="45"/>
      <c r="G14" s="46"/>
      <c r="H14" s="26"/>
      <c r="I14" s="26"/>
      <c r="J14" s="26"/>
      <c r="K14" s="27">
        <f>(J13+J11)/5</f>
        <v>0.19047619047619049</v>
      </c>
      <c r="L14" s="28"/>
    </row>
    <row r="15" spans="1:13">
      <c r="K15" s="29"/>
    </row>
    <row r="16" spans="1:13">
      <c r="M16" s="21"/>
    </row>
    <row r="17" spans="1:12"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</row>
    <row r="18" spans="1:12" s="5" customFormat="1" ht="21" customHeight="1">
      <c r="A18" s="49" t="s">
        <v>0</v>
      </c>
      <c r="B18" s="49" t="s">
        <v>1</v>
      </c>
      <c r="C18" s="50" t="s">
        <v>2</v>
      </c>
      <c r="D18" s="51"/>
      <c r="E18" s="55" t="s">
        <v>3</v>
      </c>
      <c r="F18" s="56"/>
      <c r="G18" s="56"/>
      <c r="H18" s="57" t="s">
        <v>4</v>
      </c>
      <c r="I18" s="57"/>
      <c r="J18" s="57"/>
      <c r="K18" s="52" t="s">
        <v>11</v>
      </c>
    </row>
    <row r="19" spans="1:12" s="5" customFormat="1">
      <c r="A19" s="49"/>
      <c r="B19" s="49"/>
      <c r="C19" s="6" t="s">
        <v>5</v>
      </c>
      <c r="D19" s="6" t="s">
        <v>6</v>
      </c>
      <c r="E19" s="7" t="s">
        <v>7</v>
      </c>
      <c r="F19" s="7" t="s">
        <v>8</v>
      </c>
      <c r="G19" s="7" t="s">
        <v>9</v>
      </c>
      <c r="H19" s="4" t="s">
        <v>7</v>
      </c>
      <c r="I19" s="4" t="s">
        <v>8</v>
      </c>
      <c r="J19" s="4" t="s">
        <v>9</v>
      </c>
      <c r="K19" s="53"/>
    </row>
    <row r="20" spans="1:12" s="30" customFormat="1" ht="42">
      <c r="A20" s="38">
        <v>2</v>
      </c>
      <c r="B20" s="62" t="s">
        <v>24</v>
      </c>
      <c r="C20" s="38" t="s">
        <v>20</v>
      </c>
      <c r="D20" s="40">
        <v>60</v>
      </c>
      <c r="E20" s="40">
        <f>SUM(E21:E23)</f>
        <v>40</v>
      </c>
      <c r="F20" s="40">
        <f>SUM(F21:F23)</f>
        <v>1</v>
      </c>
      <c r="G20" s="40">
        <f>SUM(G21:G23)</f>
        <v>0</v>
      </c>
      <c r="H20" s="40">
        <f>E20*D20</f>
        <v>2400</v>
      </c>
      <c r="I20" s="40">
        <f>F20*D20</f>
        <v>60</v>
      </c>
      <c r="J20" s="40">
        <f>G20*E20</f>
        <v>0</v>
      </c>
      <c r="K20" s="41"/>
    </row>
    <row r="21" spans="1:12" s="31" customFormat="1" ht="21">
      <c r="A21" s="13"/>
      <c r="B21" s="59" t="s">
        <v>26</v>
      </c>
      <c r="C21" s="8"/>
      <c r="D21" s="9"/>
      <c r="E21" s="10">
        <v>30</v>
      </c>
      <c r="F21" s="10"/>
      <c r="G21" s="10"/>
      <c r="H21" s="11"/>
      <c r="I21" s="11"/>
      <c r="J21" s="11"/>
      <c r="K21" s="12"/>
    </row>
    <row r="22" spans="1:12" s="31" customFormat="1" ht="42">
      <c r="A22" s="13"/>
      <c r="B22" s="59" t="s">
        <v>27</v>
      </c>
      <c r="C22" s="8"/>
      <c r="D22" s="9"/>
      <c r="E22" s="10"/>
      <c r="F22" s="10">
        <v>1</v>
      </c>
      <c r="G22" s="10"/>
      <c r="H22" s="11"/>
      <c r="I22" s="11"/>
      <c r="J22" s="11"/>
      <c r="K22" s="12"/>
    </row>
    <row r="23" spans="1:12" s="31" customFormat="1" ht="23.25" customHeight="1">
      <c r="A23" s="13"/>
      <c r="B23" s="59" t="s">
        <v>25</v>
      </c>
      <c r="C23" s="8"/>
      <c r="D23" s="9"/>
      <c r="E23" s="10">
        <v>10</v>
      </c>
      <c r="F23" s="10"/>
      <c r="G23" s="10"/>
      <c r="H23" s="11"/>
      <c r="I23" s="11"/>
      <c r="J23" s="11"/>
      <c r="K23" s="34"/>
    </row>
    <row r="24" spans="1:12" ht="21" customHeight="1">
      <c r="C24" s="44" t="s">
        <v>12</v>
      </c>
      <c r="D24" s="44"/>
      <c r="E24" s="44"/>
      <c r="F24" s="44"/>
      <c r="G24" s="44"/>
      <c r="H24" s="16">
        <f>H20</f>
        <v>2400</v>
      </c>
      <c r="I24" s="16">
        <f>I20</f>
        <v>60</v>
      </c>
      <c r="J24" s="16">
        <f>J20</f>
        <v>0</v>
      </c>
      <c r="K24" s="17"/>
    </row>
    <row r="25" spans="1:12" ht="21" customHeight="1">
      <c r="B25" s="33" t="s">
        <v>16</v>
      </c>
      <c r="D25" s="47" t="s">
        <v>13</v>
      </c>
      <c r="E25" s="47"/>
      <c r="F25" s="47"/>
      <c r="G25" s="48"/>
      <c r="H25" s="18"/>
      <c r="I25" s="37">
        <f>H24/60</f>
        <v>40</v>
      </c>
      <c r="J25" s="20"/>
      <c r="K25" s="17"/>
      <c r="L25" s="21"/>
    </row>
    <row r="26" spans="1:12" s="24" customFormat="1">
      <c r="B26" s="33" t="s">
        <v>15</v>
      </c>
      <c r="C26" s="1"/>
      <c r="D26" s="47" t="s">
        <v>14</v>
      </c>
      <c r="E26" s="47"/>
      <c r="F26" s="47"/>
      <c r="G26" s="48"/>
      <c r="H26" s="22"/>
      <c r="I26" s="22"/>
      <c r="J26" s="23">
        <f>(I24+I25)/7</f>
        <v>14.285714285714286</v>
      </c>
      <c r="K26" s="17"/>
      <c r="L26" s="21"/>
    </row>
    <row r="27" spans="1:12" ht="35.25" customHeight="1">
      <c r="C27" s="24"/>
      <c r="D27" s="45" t="s">
        <v>19</v>
      </c>
      <c r="E27" s="45"/>
      <c r="F27" s="45"/>
      <c r="G27" s="46"/>
      <c r="H27" s="26"/>
      <c r="I27" s="26"/>
      <c r="J27" s="26"/>
      <c r="K27" s="35">
        <f>(J26+J24)/5</f>
        <v>2.8571428571428572</v>
      </c>
      <c r="L27" s="28"/>
    </row>
    <row r="28" spans="1:12">
      <c r="K28" s="29"/>
    </row>
  </sheetData>
  <mergeCells count="23">
    <mergeCell ref="K5:K6"/>
    <mergeCell ref="K18:K19"/>
    <mergeCell ref="A1:K1"/>
    <mergeCell ref="A2:K2"/>
    <mergeCell ref="A18:A19"/>
    <mergeCell ref="B18:B19"/>
    <mergeCell ref="C18:D18"/>
    <mergeCell ref="E18:G18"/>
    <mergeCell ref="H18:J18"/>
    <mergeCell ref="C11:G11"/>
    <mergeCell ref="E5:G5"/>
    <mergeCell ref="H3:K3"/>
    <mergeCell ref="D12:G12"/>
    <mergeCell ref="D13:G13"/>
    <mergeCell ref="D14:G14"/>
    <mergeCell ref="H5:J5"/>
    <mergeCell ref="C24:G24"/>
    <mergeCell ref="D27:G27"/>
    <mergeCell ref="D25:G25"/>
    <mergeCell ref="D26:G26"/>
    <mergeCell ref="A5:A6"/>
    <mergeCell ref="B5:B6"/>
    <mergeCell ref="C5:D5"/>
  </mergeCells>
  <pageMargins left="0.27559055118110237" right="0.15748031496062992" top="0.74803149606299213" bottom="0.5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113C5-2AC8-42A3-8288-6209B48D3FBD}">
  <dimension ref="A1:M29"/>
  <sheetViews>
    <sheetView tabSelected="1" topLeftCell="A4" workbookViewId="0">
      <selection activeCell="M8" sqref="M8"/>
    </sheetView>
  </sheetViews>
  <sheetFormatPr defaultColWidth="9" defaultRowHeight="15"/>
  <cols>
    <col min="1" max="1" width="4.28515625" style="1" bestFit="1" customWidth="1"/>
    <col min="2" max="2" width="57.5703125" style="2" customWidth="1"/>
    <col min="3" max="3" width="9.42578125" style="1" customWidth="1"/>
    <col min="4" max="4" width="8.5703125" style="1" customWidth="1"/>
    <col min="5" max="5" width="9.140625" style="1" customWidth="1"/>
    <col min="6" max="6" width="11" style="1" customWidth="1"/>
    <col min="7" max="7" width="8" style="1" customWidth="1"/>
    <col min="8" max="8" width="8.140625" style="1" customWidth="1"/>
    <col min="9" max="9" width="11" style="1" bestFit="1" customWidth="1"/>
    <col min="10" max="10" width="8" style="1" bestFit="1" customWidth="1"/>
    <col min="11" max="11" width="16.42578125" style="1" customWidth="1"/>
    <col min="12" max="12" width="13.140625" style="1" customWidth="1"/>
    <col min="13" max="13" width="12.7109375" style="1" customWidth="1"/>
    <col min="14" max="16384" width="9" style="1"/>
  </cols>
  <sheetData>
    <row r="1" spans="1:13" ht="24.75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24.7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3" ht="19.5">
      <c r="H3" s="58"/>
      <c r="I3" s="58"/>
      <c r="J3" s="58"/>
      <c r="K3" s="58"/>
    </row>
    <row r="4" spans="1:13" ht="19.5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</row>
    <row r="5" spans="1:13" s="5" customFormat="1" ht="21" customHeight="1">
      <c r="A5" s="49" t="s">
        <v>0</v>
      </c>
      <c r="B5" s="49" t="s">
        <v>1</v>
      </c>
      <c r="C5" s="50" t="s">
        <v>2</v>
      </c>
      <c r="D5" s="51"/>
      <c r="E5" s="55" t="s">
        <v>3</v>
      </c>
      <c r="F5" s="56"/>
      <c r="G5" s="56"/>
      <c r="H5" s="57" t="s">
        <v>4</v>
      </c>
      <c r="I5" s="57"/>
      <c r="J5" s="57"/>
      <c r="K5" s="52" t="s">
        <v>11</v>
      </c>
    </row>
    <row r="6" spans="1:13" s="5" customFormat="1" ht="19.5">
      <c r="A6" s="49"/>
      <c r="B6" s="49"/>
      <c r="C6" s="6" t="s">
        <v>5</v>
      </c>
      <c r="D6" s="6" t="s">
        <v>6</v>
      </c>
      <c r="E6" s="7" t="s">
        <v>7</v>
      </c>
      <c r="F6" s="7" t="s">
        <v>8</v>
      </c>
      <c r="G6" s="7" t="s">
        <v>9</v>
      </c>
      <c r="H6" s="36" t="s">
        <v>7</v>
      </c>
      <c r="I6" s="36" t="s">
        <v>8</v>
      </c>
      <c r="J6" s="36" t="s">
        <v>9</v>
      </c>
      <c r="K6" s="53"/>
    </row>
    <row r="7" spans="1:13" ht="19.5">
      <c r="A7" s="38">
        <v>1</v>
      </c>
      <c r="B7" s="39" t="s">
        <v>21</v>
      </c>
      <c r="C7" s="38"/>
      <c r="D7" s="40"/>
      <c r="E7" s="40"/>
      <c r="F7" s="40"/>
      <c r="G7" s="40"/>
      <c r="H7" s="40"/>
      <c r="I7" s="40"/>
      <c r="J7" s="40"/>
      <c r="K7" s="41"/>
    </row>
    <row r="8" spans="1:13" ht="42">
      <c r="A8" s="13"/>
      <c r="B8" s="59" t="s">
        <v>22</v>
      </c>
      <c r="C8" s="8" t="s">
        <v>20</v>
      </c>
      <c r="D8" s="9">
        <v>5</v>
      </c>
      <c r="E8" s="10">
        <v>10</v>
      </c>
      <c r="F8" s="10"/>
      <c r="G8" s="10"/>
      <c r="H8" s="11">
        <f>D8*E8</f>
        <v>50</v>
      </c>
      <c r="I8" s="11">
        <f>D8*F8</f>
        <v>0</v>
      </c>
      <c r="J8" s="11">
        <f>D8*G8</f>
        <v>0</v>
      </c>
      <c r="K8" s="12"/>
    </row>
    <row r="9" spans="1:13" ht="42">
      <c r="A9" s="13"/>
      <c r="B9" s="59" t="s">
        <v>23</v>
      </c>
      <c r="C9" s="8" t="s">
        <v>20</v>
      </c>
      <c r="D9" s="9">
        <v>5</v>
      </c>
      <c r="E9" s="10"/>
      <c r="F9" s="10">
        <v>1</v>
      </c>
      <c r="G9" s="10"/>
      <c r="H9" s="11">
        <f>D9*E9</f>
        <v>0</v>
      </c>
      <c r="I9" s="11">
        <f>D9*F9</f>
        <v>5</v>
      </c>
      <c r="J9" s="11">
        <f>D9*G9</f>
        <v>0</v>
      </c>
      <c r="K9" s="12"/>
    </row>
    <row r="10" spans="1:13" ht="63">
      <c r="A10" s="13"/>
      <c r="B10" s="59" t="s">
        <v>28</v>
      </c>
      <c r="C10" s="8" t="s">
        <v>20</v>
      </c>
      <c r="D10" s="9">
        <v>5</v>
      </c>
      <c r="E10" s="10">
        <v>10</v>
      </c>
      <c r="F10" s="10"/>
      <c r="G10" s="10"/>
      <c r="H10" s="11">
        <f>D10*E10</f>
        <v>50</v>
      </c>
      <c r="I10" s="11">
        <f>D10*F10</f>
        <v>0</v>
      </c>
      <c r="J10" s="11">
        <f>D10*G10</f>
        <v>0</v>
      </c>
      <c r="K10" s="12"/>
    </row>
    <row r="11" spans="1:13" ht="19.5">
      <c r="A11" s="14"/>
      <c r="B11" s="15"/>
      <c r="C11" s="44" t="s">
        <v>12</v>
      </c>
      <c r="D11" s="44"/>
      <c r="E11" s="44"/>
      <c r="F11" s="44"/>
      <c r="G11" s="44"/>
      <c r="H11" s="19">
        <f>SUM(H8:H10)</f>
        <v>100</v>
      </c>
      <c r="I11" s="19">
        <f>SUM(I8:I10)</f>
        <v>5</v>
      </c>
      <c r="J11" s="19">
        <f>SUM(J8:J10)</f>
        <v>0</v>
      </c>
      <c r="K11" s="32"/>
    </row>
    <row r="12" spans="1:13" ht="21" customHeight="1">
      <c r="B12" s="33" t="s">
        <v>16</v>
      </c>
      <c r="D12" s="47" t="s">
        <v>13</v>
      </c>
      <c r="E12" s="47"/>
      <c r="F12" s="47"/>
      <c r="G12" s="48"/>
      <c r="H12" s="18"/>
      <c r="I12" s="37">
        <f>H11/60</f>
        <v>1.6666666666666667</v>
      </c>
      <c r="J12" s="20"/>
      <c r="K12" s="17"/>
      <c r="L12" s="21"/>
    </row>
    <row r="13" spans="1:13" ht="21" customHeight="1">
      <c r="B13" s="33" t="s">
        <v>15</v>
      </c>
      <c r="D13" s="47" t="s">
        <v>14</v>
      </c>
      <c r="E13" s="47"/>
      <c r="F13" s="47"/>
      <c r="G13" s="48"/>
      <c r="H13" s="22"/>
      <c r="I13" s="22"/>
      <c r="J13" s="23">
        <f>(I12+I11)/7</f>
        <v>0.95238095238095244</v>
      </c>
      <c r="K13" s="17"/>
      <c r="L13" s="21"/>
    </row>
    <row r="14" spans="1:13" s="24" customFormat="1" ht="19.5">
      <c r="B14" s="25"/>
      <c r="D14" s="45" t="s">
        <v>19</v>
      </c>
      <c r="E14" s="45"/>
      <c r="F14" s="45"/>
      <c r="G14" s="46"/>
      <c r="H14" s="26"/>
      <c r="I14" s="26"/>
      <c r="J14" s="26"/>
      <c r="K14" s="27">
        <f>(J13+J11)/5</f>
        <v>0.19047619047619049</v>
      </c>
      <c r="L14" s="28"/>
    </row>
    <row r="15" spans="1:13" ht="19.5">
      <c r="K15" s="29"/>
    </row>
    <row r="16" spans="1:13" ht="19.5">
      <c r="M16" s="21"/>
    </row>
    <row r="17" spans="1:12" ht="19.5">
      <c r="C17" s="3">
        <v>1</v>
      </c>
      <c r="D17" s="3">
        <v>2</v>
      </c>
      <c r="E17" s="3">
        <v>3</v>
      </c>
      <c r="F17" s="3">
        <v>4</v>
      </c>
      <c r="G17" s="3">
        <v>5</v>
      </c>
      <c r="H17" s="3">
        <v>6</v>
      </c>
      <c r="I17" s="3">
        <v>7</v>
      </c>
      <c r="J17" s="3">
        <v>8</v>
      </c>
      <c r="K17" s="3">
        <v>9</v>
      </c>
    </row>
    <row r="18" spans="1:12" s="5" customFormat="1" ht="21" customHeight="1">
      <c r="A18" s="49" t="s">
        <v>0</v>
      </c>
      <c r="B18" s="49" t="s">
        <v>1</v>
      </c>
      <c r="C18" s="50" t="s">
        <v>2</v>
      </c>
      <c r="D18" s="51"/>
      <c r="E18" s="55" t="s">
        <v>3</v>
      </c>
      <c r="F18" s="56"/>
      <c r="G18" s="56"/>
      <c r="H18" s="57" t="s">
        <v>4</v>
      </c>
      <c r="I18" s="57"/>
      <c r="J18" s="57"/>
      <c r="K18" s="52" t="s">
        <v>11</v>
      </c>
    </row>
    <row r="19" spans="1:12" s="5" customFormat="1" ht="19.5">
      <c r="A19" s="49"/>
      <c r="B19" s="49"/>
      <c r="C19" s="6" t="s">
        <v>5</v>
      </c>
      <c r="D19" s="6" t="s">
        <v>6</v>
      </c>
      <c r="E19" s="7" t="s">
        <v>7</v>
      </c>
      <c r="F19" s="7" t="s">
        <v>8</v>
      </c>
      <c r="G19" s="7" t="s">
        <v>9</v>
      </c>
      <c r="H19" s="36" t="s">
        <v>7</v>
      </c>
      <c r="I19" s="36" t="s">
        <v>8</v>
      </c>
      <c r="J19" s="36" t="s">
        <v>9</v>
      </c>
      <c r="K19" s="53"/>
    </row>
    <row r="20" spans="1:12" s="30" customFormat="1" ht="42">
      <c r="A20" s="38">
        <v>2</v>
      </c>
      <c r="B20" s="63" t="s">
        <v>24</v>
      </c>
      <c r="C20" s="38"/>
      <c r="D20" s="42"/>
      <c r="E20" s="42"/>
      <c r="F20" s="42"/>
      <c r="G20" s="42"/>
      <c r="H20" s="40"/>
      <c r="I20" s="40"/>
      <c r="J20" s="40"/>
      <c r="K20" s="43"/>
    </row>
    <row r="21" spans="1:12" s="31" customFormat="1" ht="21">
      <c r="A21" s="13"/>
      <c r="B21" s="59" t="s">
        <v>26</v>
      </c>
      <c r="C21" s="8" t="s">
        <v>10</v>
      </c>
      <c r="D21" s="9">
        <v>60</v>
      </c>
      <c r="E21" s="10">
        <v>30</v>
      </c>
      <c r="F21" s="10"/>
      <c r="G21" s="10"/>
      <c r="H21" s="11">
        <f>D21*E21</f>
        <v>1800</v>
      </c>
      <c r="I21" s="11">
        <f>D21*F21</f>
        <v>0</v>
      </c>
      <c r="J21" s="11">
        <f>D21*G21</f>
        <v>0</v>
      </c>
      <c r="K21" s="12"/>
    </row>
    <row r="22" spans="1:12" s="31" customFormat="1" ht="42">
      <c r="A22" s="13"/>
      <c r="B22" s="59" t="s">
        <v>27</v>
      </c>
      <c r="C22" s="8" t="s">
        <v>10</v>
      </c>
      <c r="D22" s="9">
        <v>60</v>
      </c>
      <c r="E22" s="10"/>
      <c r="F22" s="10">
        <v>1</v>
      </c>
      <c r="G22" s="10"/>
      <c r="H22" s="11">
        <f>D22*E22</f>
        <v>0</v>
      </c>
      <c r="I22" s="11">
        <f>D22*F22</f>
        <v>60</v>
      </c>
      <c r="J22" s="11">
        <f>D22*G22</f>
        <v>0</v>
      </c>
      <c r="K22" s="12"/>
    </row>
    <row r="23" spans="1:12" s="31" customFormat="1" ht="21">
      <c r="A23" s="13"/>
      <c r="B23" s="59" t="s">
        <v>25</v>
      </c>
      <c r="C23" s="8" t="s">
        <v>10</v>
      </c>
      <c r="D23" s="9">
        <v>60</v>
      </c>
      <c r="E23" s="10">
        <v>10</v>
      </c>
      <c r="F23" s="10"/>
      <c r="G23" s="10"/>
      <c r="H23" s="11">
        <f>D23*E23</f>
        <v>600</v>
      </c>
      <c r="I23" s="11">
        <f>D23*F23</f>
        <v>0</v>
      </c>
      <c r="J23" s="11">
        <f>D23*G23</f>
        <v>0</v>
      </c>
      <c r="K23" s="34"/>
    </row>
    <row r="24" spans="1:12" ht="21" customHeight="1">
      <c r="C24" s="44" t="s">
        <v>12</v>
      </c>
      <c r="D24" s="44"/>
      <c r="E24" s="44"/>
      <c r="F24" s="44"/>
      <c r="G24" s="44"/>
      <c r="H24" s="16">
        <f>SUM(H21:H23)</f>
        <v>2400</v>
      </c>
      <c r="I24" s="16">
        <f>SUM(I21:I23)</f>
        <v>60</v>
      </c>
      <c r="J24" s="16">
        <f>SUM(J21:J23)</f>
        <v>0</v>
      </c>
      <c r="K24" s="17"/>
    </row>
    <row r="25" spans="1:12" ht="21" customHeight="1">
      <c r="B25" s="33" t="s">
        <v>16</v>
      </c>
      <c r="D25" s="47" t="s">
        <v>13</v>
      </c>
      <c r="E25" s="47"/>
      <c r="F25" s="47"/>
      <c r="G25" s="48"/>
      <c r="H25" s="18"/>
      <c r="I25" s="37">
        <f>H24/60</f>
        <v>40</v>
      </c>
      <c r="J25" s="20"/>
      <c r="K25" s="17"/>
      <c r="L25" s="21"/>
    </row>
    <row r="26" spans="1:12" s="24" customFormat="1" ht="19.5">
      <c r="B26" s="33" t="s">
        <v>15</v>
      </c>
      <c r="C26" s="1"/>
      <c r="D26" s="47" t="s">
        <v>14</v>
      </c>
      <c r="E26" s="47"/>
      <c r="F26" s="47"/>
      <c r="G26" s="48"/>
      <c r="H26" s="22"/>
      <c r="I26" s="22"/>
      <c r="J26" s="23">
        <f>(I24+I25)/7</f>
        <v>14.285714285714286</v>
      </c>
      <c r="K26" s="17"/>
      <c r="L26" s="21"/>
    </row>
    <row r="27" spans="1:12" ht="35.25" customHeight="1">
      <c r="C27" s="24"/>
      <c r="D27" s="45" t="s">
        <v>19</v>
      </c>
      <c r="E27" s="45"/>
      <c r="F27" s="45"/>
      <c r="G27" s="46"/>
      <c r="H27" s="26"/>
      <c r="I27" s="26"/>
      <c r="J27" s="26"/>
      <c r="K27" s="35">
        <f>(J26+J24)/5</f>
        <v>2.8571428571428572</v>
      </c>
      <c r="L27" s="28"/>
    </row>
    <row r="28" spans="1:12" ht="19.5">
      <c r="K28" s="29"/>
    </row>
    <row r="29" spans="1:12" ht="19.5"/>
  </sheetData>
  <mergeCells count="23">
    <mergeCell ref="H18:J18"/>
    <mergeCell ref="K18:K19"/>
    <mergeCell ref="C24:G24"/>
    <mergeCell ref="D25:G25"/>
    <mergeCell ref="D26:G26"/>
    <mergeCell ref="D27:G27"/>
    <mergeCell ref="C11:G11"/>
    <mergeCell ref="D12:G12"/>
    <mergeCell ref="D13:G13"/>
    <mergeCell ref="D14:G14"/>
    <mergeCell ref="A18:A19"/>
    <mergeCell ref="B18:B19"/>
    <mergeCell ref="C18:D18"/>
    <mergeCell ref="E18:G18"/>
    <mergeCell ref="A1:K1"/>
    <mergeCell ref="A2:K2"/>
    <mergeCell ref="H3:K3"/>
    <mergeCell ref="A5:A6"/>
    <mergeCell ref="B5:B6"/>
    <mergeCell ref="C5:D5"/>
    <mergeCell ref="E5:G5"/>
    <mergeCell ref="H5:J5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ตบ-แบบ1</vt:lpstr>
      <vt:lpstr>ตย-แบบ2</vt:lpstr>
      <vt:lpstr>'ตบ-แบบ1'!Print_Titles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SDU-HP</cp:lastModifiedBy>
  <cp:lastPrinted>2019-02-05T09:39:51Z</cp:lastPrinted>
  <dcterms:created xsi:type="dcterms:W3CDTF">2019-02-05T07:22:34Z</dcterms:created>
  <dcterms:modified xsi:type="dcterms:W3CDTF">2021-12-08T10:01:40Z</dcterms:modified>
</cp:coreProperties>
</file>